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Скачано из интернета\"/>
    </mc:Choice>
  </mc:AlternateContent>
  <xr:revisionPtr revIDLastSave="0" documentId="13_ncr:1_{71757A57-FF65-4A8B-8208-871F058ADDD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  <c r="D84" i="1" s="1"/>
  <c r="D91" i="1" s="1"/>
  <c r="C81" i="1"/>
  <c r="C84" i="1" s="1"/>
  <c r="C91" i="1" s="1"/>
  <c r="F78" i="1"/>
  <c r="E78" i="1"/>
  <c r="F77" i="1"/>
  <c r="E77" i="1"/>
  <c r="F76" i="1"/>
  <c r="E76" i="1"/>
  <c r="F75" i="1"/>
  <c r="E75" i="1"/>
  <c r="D67" i="1"/>
  <c r="D70" i="1" s="1"/>
  <c r="D90" i="1" s="1"/>
  <c r="C67" i="1"/>
  <c r="C70" i="1" s="1"/>
  <c r="C90" i="1" s="1"/>
  <c r="F63" i="1"/>
  <c r="E63" i="1"/>
  <c r="F62" i="1"/>
  <c r="E62" i="1"/>
  <c r="F59" i="1"/>
  <c r="E59" i="1"/>
  <c r="F58" i="1"/>
  <c r="E58" i="1"/>
  <c r="F57" i="1"/>
  <c r="E57" i="1"/>
  <c r="F54" i="1"/>
  <c r="E54" i="1"/>
  <c r="D39" i="1"/>
  <c r="F39" i="1" s="1"/>
  <c r="C39" i="1"/>
  <c r="E39" i="1" s="1"/>
  <c r="F36" i="1"/>
  <c r="E36" i="1"/>
  <c r="F35" i="1"/>
  <c r="E35" i="1"/>
  <c r="F32" i="1"/>
  <c r="E32" i="1"/>
  <c r="F29" i="1"/>
  <c r="E29" i="1"/>
  <c r="F28" i="1"/>
  <c r="E28" i="1"/>
  <c r="F25" i="1"/>
  <c r="E25" i="1"/>
  <c r="F24" i="1"/>
  <c r="E24" i="1"/>
  <c r="F23" i="1"/>
  <c r="E23" i="1"/>
  <c r="F20" i="1"/>
  <c r="E20" i="1"/>
  <c r="F19" i="1"/>
  <c r="E19" i="1"/>
  <c r="F16" i="1"/>
  <c r="E16" i="1"/>
  <c r="F15" i="1"/>
  <c r="E15" i="1"/>
  <c r="F14" i="1"/>
  <c r="E14" i="1"/>
  <c r="F11" i="1"/>
  <c r="E11" i="1"/>
  <c r="F10" i="1"/>
  <c r="E10" i="1"/>
  <c r="F7" i="1"/>
  <c r="E7" i="1"/>
  <c r="F42" i="1" l="1"/>
  <c r="F89" i="1" s="1"/>
  <c r="E42" i="1"/>
  <c r="E89" i="1" s="1"/>
  <c r="C42" i="1"/>
  <c r="C89" i="1" s="1"/>
  <c r="C93" i="1" s="1"/>
  <c r="E67" i="1"/>
  <c r="E70" i="1" s="1"/>
  <c r="E90" i="1" s="1"/>
  <c r="E81" i="1"/>
  <c r="E84" i="1" s="1"/>
  <c r="E91" i="1" s="1"/>
  <c r="D42" i="1"/>
  <c r="D89" i="1" s="1"/>
  <c r="D93" i="1" s="1"/>
  <c r="F67" i="1"/>
  <c r="F70" i="1" s="1"/>
  <c r="F90" i="1" s="1"/>
  <c r="F81" i="1"/>
  <c r="F84" i="1" s="1"/>
  <c r="F91" i="1" s="1"/>
  <c r="F93" i="1" l="1"/>
  <c r="E93" i="1"/>
</calcChain>
</file>

<file path=xl/sharedStrings.xml><?xml version="1.0" encoding="utf-8"?>
<sst xmlns="http://schemas.openxmlformats.org/spreadsheetml/2006/main" count="77" uniqueCount="65">
  <si>
    <t>Смета - CRM Битрикс24 в оптовую компанию</t>
  </si>
  <si>
    <t>Часовая ставка (60 ч)</t>
  </si>
  <si>
    <t>№</t>
  </si>
  <si>
    <t>Наименование</t>
  </si>
  <si>
    <t>Min (час)</t>
  </si>
  <si>
    <t>Max (час)</t>
  </si>
  <si>
    <t>Сумма Min (руб)</t>
  </si>
  <si>
    <t>Сумма Max (руб)</t>
  </si>
  <si>
    <t>Комментарии по пункту</t>
  </si>
  <si>
    <t>1 Этап: установка и базовые настройки CRM Битрикс24</t>
  </si>
  <si>
    <t>Серверные настройки</t>
  </si>
  <si>
    <t>Настройка программного обеспечения на сервере</t>
  </si>
  <si>
    <t>Установка 1С-Битрикс24 CRM</t>
  </si>
  <si>
    <t>1С-Битрикс24 - Установка на сервер с проверкой</t>
  </si>
  <si>
    <t xml:space="preserve">Проверка серверного окружения скриптами
Установка Битрикс по шагам
Проверка системы – тестирование конфигурации
Проверка системы – проверка доступов
Проверка системы – восстановление таблиц
Панель производительности - тестирование
Активация ключей
</t>
  </si>
  <si>
    <t>CRM - Установка на сервер с проверкой</t>
  </si>
  <si>
    <t xml:space="preserve">Второй домен для установки
Установка Битрикс24 CRM в многосайтовости по шагам
Проверка системы – тестирование конфигурации
Проверка системы – живая лента
Проверка системы – задачи и проекты
Проверка системы – группы
Проверка системы – чат и звонки
Активация ключей
</t>
  </si>
  <si>
    <t>Аналитика требований к внедрению</t>
  </si>
  <si>
    <t>Согласование источников лидов, стадий и свойств</t>
  </si>
  <si>
    <t>Согласование направлений сделок, стадий и свойств сделки</t>
  </si>
  <si>
    <t>Согласование свойств контактов и компаний</t>
  </si>
  <si>
    <t>Базовые настройки CRM Битрикс24</t>
  </si>
  <si>
    <t>Настройка структуры компании в CRM-системе. Приглашение до 12 пользователей</t>
  </si>
  <si>
    <t>Настройка прав доступа для руководителей и менеджеров</t>
  </si>
  <si>
    <t>Подключение коммуникаций к CRM **</t>
  </si>
  <si>
    <t xml:space="preserve">Подключение IP-телефонии </t>
  </si>
  <si>
    <t>Подключение почтовых ящиков</t>
  </si>
  <si>
    <t>Открытые линии: онлайн чат, мессенджеры, соц.сети</t>
  </si>
  <si>
    <t>Настройка лидов</t>
  </si>
  <si>
    <t>Настройка карточки лида</t>
  </si>
  <si>
    <t>Подключение источников лидов</t>
  </si>
  <si>
    <t>Настройка сделок</t>
  </si>
  <si>
    <t>Настройка карточки сделок для одного направления</t>
  </si>
  <si>
    <t>Контакты и компании</t>
  </si>
  <si>
    <t>Импорт компаний и контактов из других источников</t>
  </si>
  <si>
    <t>Настройка карточек контактов и компаний</t>
  </si>
  <si>
    <t>Тестирование</t>
  </si>
  <si>
    <t>Тестирование продукта</t>
  </si>
  <si>
    <t>Итого</t>
  </si>
  <si>
    <t>2 Этап: 1С интеграция и CRM магазин</t>
  </si>
  <si>
    <t>1С интеграция - магазин</t>
  </si>
  <si>
    <t>Аудит 1С</t>
  </si>
  <si>
    <t>После проведения Аудита 1С будет проведена окончательная оценка интеграции</t>
  </si>
  <si>
    <t>Согласование схемы интеграции статусов заказов</t>
  </si>
  <si>
    <t>Выгрузка номенклатуры (товаров, предложений, свойств)</t>
  </si>
  <si>
    <t>Загрузка заказов в 1С</t>
  </si>
  <si>
    <t>1С-интеграция - CRM Битрикс24</t>
  </si>
  <si>
    <t>Выгрузка контактов и компаний из 1С по протоколу обмена с Битрикс24</t>
  </si>
  <si>
    <t>Настройка CRM-магазина</t>
  </si>
  <si>
    <t xml:space="preserve">Настройка CRM-магазина </t>
  </si>
  <si>
    <t xml:space="preserve">Шаблоны реквизитов: типы и свойства
Используемые валюты
Настройка единиц измерения 
Типы плательщиков
Реквизиты ваших компаний
Сопоставление свойств оформления заказа с CRM
Настройка расположения полей карточки заказа
Настройка статусов заказа
Настройка статусов доставки
Все изменения производятся 1 раз
</t>
  </si>
  <si>
    <t>Связь заказа с сделкой CRM через пользовательское поле</t>
  </si>
  <si>
    <t xml:space="preserve">Общий каталог товаров с CRM </t>
  </si>
  <si>
    <t>Бизнес-процессы CRM-магазина **</t>
  </si>
  <si>
    <t>Согласование схемы бизнес-процесса обработки заказа*</t>
  </si>
  <si>
    <t>Создание бизнес-процессов по статусам заказа</t>
  </si>
  <si>
    <t>3 Этап: Бизнес-процессы</t>
  </si>
  <si>
    <t>Бизнес-процессы лидов и сделок</t>
  </si>
  <si>
    <t>Согласование схемы бизнес-процессов обработки лидов*</t>
  </si>
  <si>
    <t>Согласование схемы бизнес-процессов обработки сделок*</t>
  </si>
  <si>
    <t>Создание бизнес-процессов лидов</t>
  </si>
  <si>
    <t>Создание бизнес-процессов по направлению сделки</t>
  </si>
  <si>
    <t>Стоимость всего внедрения</t>
  </si>
  <si>
    <t>* По каждому этапу согласуем работы, после этого производится детальная оценка</t>
  </si>
  <si>
    <t>** Работы осмечены при настройке стандартных программных продуктов без программирования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</si>
</sst>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4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EF1CC"/>
        <bgColor rgb="FFFEF1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/>
    <xf numFmtId="164" fontId="0" fillId="0" borderId="2" xfId="0" applyNumberFormat="1" applyFont="1" applyBorder="1"/>
    <xf numFmtId="0" fontId="3" fillId="0" borderId="3" xfId="0" applyFont="1" applyBorder="1"/>
    <xf numFmtId="0" fontId="0" fillId="0" borderId="4" xfId="0" applyFont="1" applyBorder="1" applyAlignment="1">
      <alignment horizontal="center"/>
    </xf>
    <xf numFmtId="3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3" fillId="0" borderId="3" xfId="0" applyNumberFormat="1" applyFont="1" applyBorder="1"/>
    <xf numFmtId="0" fontId="3" fillId="0" borderId="3" xfId="0" applyFont="1" applyBorder="1" applyAlignment="1">
      <alignment wrapText="1"/>
    </xf>
    <xf numFmtId="0" fontId="3" fillId="0" borderId="0" xfId="0" applyFont="1"/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workbookViewId="0">
      <selection activeCell="F10" sqref="F10"/>
    </sheetView>
  </sheetViews>
  <sheetFormatPr defaultColWidth="14.44140625" defaultRowHeight="15" customHeight="1" x14ac:dyDescent="0.25"/>
  <cols>
    <col min="1" max="1" width="4.33203125" customWidth="1"/>
    <col min="2" max="2" width="55.88671875" customWidth="1"/>
    <col min="3" max="3" width="11" customWidth="1"/>
    <col min="4" max="4" width="11.33203125" customWidth="1"/>
    <col min="5" max="5" width="18.33203125" customWidth="1"/>
    <col min="6" max="6" width="18.44140625" customWidth="1"/>
    <col min="7" max="7" width="64.33203125" customWidth="1"/>
  </cols>
  <sheetData>
    <row r="1" spans="1:7" ht="15.75" customHeight="1" x14ac:dyDescent="0.25">
      <c r="A1" s="1" t="s">
        <v>0</v>
      </c>
      <c r="C1" s="1" t="s">
        <v>1</v>
      </c>
      <c r="E1" s="1">
        <v>3000</v>
      </c>
    </row>
    <row r="2" spans="1:7" ht="15.75" customHeight="1" x14ac:dyDescent="0.25">
      <c r="A2" s="2" t="s">
        <v>2</v>
      </c>
      <c r="B2" s="2" t="s">
        <v>3</v>
      </c>
      <c r="C2" s="3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1:7" ht="15.75" customHeight="1" x14ac:dyDescent="0.25">
      <c r="A3" s="4"/>
      <c r="B3" s="4"/>
      <c r="C3" s="5"/>
      <c r="D3" s="5"/>
      <c r="E3" s="5"/>
      <c r="F3" s="5"/>
      <c r="G3" s="5"/>
    </row>
    <row r="4" spans="1:7" ht="15.75" customHeight="1" x14ac:dyDescent="0.25">
      <c r="A4" s="6"/>
      <c r="B4" s="6" t="s">
        <v>9</v>
      </c>
      <c r="C4" s="7"/>
      <c r="D4" s="6"/>
      <c r="E4" s="6"/>
      <c r="F4" s="6"/>
      <c r="G4" s="6"/>
    </row>
    <row r="5" spans="1:7" ht="15.75" customHeight="1" x14ac:dyDescent="0.25">
      <c r="A5" s="4"/>
      <c r="B5" s="4"/>
      <c r="C5" s="5"/>
      <c r="D5" s="5"/>
      <c r="E5" s="5"/>
      <c r="F5" s="5"/>
      <c r="G5" s="5"/>
    </row>
    <row r="6" spans="1:7" ht="15" customHeight="1" x14ac:dyDescent="0.25">
      <c r="A6" s="2"/>
      <c r="B6" s="2" t="s">
        <v>10</v>
      </c>
      <c r="C6" s="3"/>
      <c r="D6" s="2"/>
      <c r="E6" s="2"/>
      <c r="F6" s="2"/>
      <c r="G6" s="2"/>
    </row>
    <row r="7" spans="1:7" ht="15" customHeight="1" x14ac:dyDescent="0.25">
      <c r="A7" s="8"/>
      <c r="B7" s="9" t="s">
        <v>11</v>
      </c>
      <c r="C7" s="10">
        <v>3</v>
      </c>
      <c r="D7" s="10">
        <v>5</v>
      </c>
      <c r="E7" s="5">
        <f t="shared" ref="E7:F7" si="0">C7*$E$1</f>
        <v>9000</v>
      </c>
      <c r="F7" s="5">
        <f t="shared" si="0"/>
        <v>15000</v>
      </c>
      <c r="G7" s="11"/>
    </row>
    <row r="8" spans="1:7" ht="15" customHeight="1" x14ac:dyDescent="0.25">
      <c r="A8" s="4"/>
      <c r="B8" s="4"/>
      <c r="C8" s="5"/>
      <c r="D8" s="5"/>
      <c r="E8" s="5"/>
      <c r="F8" s="5"/>
      <c r="G8" s="5"/>
    </row>
    <row r="9" spans="1:7" ht="15" customHeight="1" x14ac:dyDescent="0.25">
      <c r="A9" s="2"/>
      <c r="B9" s="2" t="s">
        <v>12</v>
      </c>
      <c r="C9" s="3"/>
      <c r="D9" s="2"/>
      <c r="E9" s="2"/>
      <c r="F9" s="2"/>
      <c r="G9" s="2"/>
    </row>
    <row r="10" spans="1:7" ht="102" customHeight="1" x14ac:dyDescent="0.25">
      <c r="A10" s="4"/>
      <c r="B10" s="4" t="s">
        <v>13</v>
      </c>
      <c r="C10" s="5">
        <v>1</v>
      </c>
      <c r="D10" s="5">
        <v>1</v>
      </c>
      <c r="E10" s="5">
        <f t="shared" ref="E10:F10" si="1">C10*$E$1</f>
        <v>3000</v>
      </c>
      <c r="F10" s="5">
        <f t="shared" si="1"/>
        <v>3000</v>
      </c>
      <c r="G10" s="11" t="s">
        <v>14</v>
      </c>
    </row>
    <row r="11" spans="1:7" ht="118.5" customHeight="1" x14ac:dyDescent="0.25">
      <c r="A11" s="4"/>
      <c r="B11" s="4" t="s">
        <v>15</v>
      </c>
      <c r="C11" s="5">
        <v>1</v>
      </c>
      <c r="D11" s="5">
        <v>1</v>
      </c>
      <c r="E11" s="5">
        <f t="shared" ref="E11:F11" si="2">C11*$E$1</f>
        <v>3000</v>
      </c>
      <c r="F11" s="5">
        <f t="shared" si="2"/>
        <v>3000</v>
      </c>
      <c r="G11" s="11" t="s">
        <v>16</v>
      </c>
    </row>
    <row r="12" spans="1:7" ht="15.75" customHeight="1" x14ac:dyDescent="0.25">
      <c r="A12" s="4"/>
      <c r="B12" s="4"/>
      <c r="C12" s="5"/>
      <c r="D12" s="5"/>
      <c r="E12" s="5"/>
      <c r="F12" s="5"/>
      <c r="G12" s="5"/>
    </row>
    <row r="13" spans="1:7" ht="15.75" customHeight="1" x14ac:dyDescent="0.25">
      <c r="A13" s="2"/>
      <c r="B13" s="2" t="s">
        <v>17</v>
      </c>
      <c r="C13" s="3"/>
      <c r="D13" s="2"/>
      <c r="E13" s="2"/>
      <c r="F13" s="2"/>
      <c r="G13" s="2"/>
    </row>
    <row r="14" spans="1:7" ht="15.75" customHeight="1" x14ac:dyDescent="0.25">
      <c r="A14" s="4"/>
      <c r="B14" s="4" t="s">
        <v>18</v>
      </c>
      <c r="C14" s="5">
        <v>2</v>
      </c>
      <c r="D14" s="5">
        <v>4</v>
      </c>
      <c r="E14" s="5">
        <f t="shared" ref="E14:F14" si="3">C14*$E$1</f>
        <v>6000</v>
      </c>
      <c r="F14" s="5">
        <f t="shared" si="3"/>
        <v>12000</v>
      </c>
      <c r="G14" s="11"/>
    </row>
    <row r="15" spans="1:7" ht="15.75" customHeight="1" x14ac:dyDescent="0.25">
      <c r="A15" s="4"/>
      <c r="B15" s="4" t="s">
        <v>19</v>
      </c>
      <c r="C15" s="5">
        <v>2</v>
      </c>
      <c r="D15" s="5">
        <v>4</v>
      </c>
      <c r="E15" s="5">
        <f t="shared" ref="E15:F15" si="4">C15*$E$1</f>
        <v>6000</v>
      </c>
      <c r="F15" s="5">
        <f t="shared" si="4"/>
        <v>12000</v>
      </c>
      <c r="G15" s="11"/>
    </row>
    <row r="16" spans="1:7" ht="15.75" customHeight="1" x14ac:dyDescent="0.25">
      <c r="A16" s="4"/>
      <c r="B16" s="4" t="s">
        <v>20</v>
      </c>
      <c r="C16" s="5">
        <v>2</v>
      </c>
      <c r="D16" s="5">
        <v>4</v>
      </c>
      <c r="E16" s="5">
        <f t="shared" ref="E16:F16" si="5">C16*$E$1</f>
        <v>6000</v>
      </c>
      <c r="F16" s="5">
        <f t="shared" si="5"/>
        <v>12000</v>
      </c>
      <c r="G16" s="11"/>
    </row>
    <row r="17" spans="1:7" ht="15.75" customHeight="1" x14ac:dyDescent="0.25">
      <c r="A17" s="4"/>
      <c r="B17" s="4"/>
      <c r="C17" s="5"/>
      <c r="D17" s="5"/>
      <c r="E17" s="5"/>
      <c r="F17" s="5"/>
      <c r="G17" s="5"/>
    </row>
    <row r="18" spans="1:7" ht="15.75" customHeight="1" x14ac:dyDescent="0.25">
      <c r="A18" s="2"/>
      <c r="B18" s="2" t="s">
        <v>21</v>
      </c>
      <c r="C18" s="3"/>
      <c r="D18" s="2"/>
      <c r="E18" s="2"/>
      <c r="F18" s="2"/>
      <c r="G18" s="2"/>
    </row>
    <row r="19" spans="1:7" ht="15.75" customHeight="1" x14ac:dyDescent="0.25">
      <c r="A19" s="4"/>
      <c r="B19" s="4" t="s">
        <v>22</v>
      </c>
      <c r="C19" s="5">
        <v>2</v>
      </c>
      <c r="D19" s="5">
        <v>2</v>
      </c>
      <c r="E19" s="5">
        <f t="shared" ref="E19:F19" si="6">C19*$E$1</f>
        <v>6000</v>
      </c>
      <c r="F19" s="5">
        <f t="shared" si="6"/>
        <v>6000</v>
      </c>
      <c r="G19" s="5"/>
    </row>
    <row r="20" spans="1:7" ht="15.75" customHeight="1" x14ac:dyDescent="0.25">
      <c r="A20" s="4"/>
      <c r="B20" s="4" t="s">
        <v>23</v>
      </c>
      <c r="C20" s="5">
        <v>1</v>
      </c>
      <c r="D20" s="5">
        <v>2</v>
      </c>
      <c r="E20" s="5">
        <f t="shared" ref="E20:F20" si="7">C20*$E$1</f>
        <v>3000</v>
      </c>
      <c r="F20" s="5">
        <f t="shared" si="7"/>
        <v>6000</v>
      </c>
      <c r="G20" s="5"/>
    </row>
    <row r="21" spans="1:7" ht="15.75" customHeight="1" x14ac:dyDescent="0.25">
      <c r="A21" s="4"/>
      <c r="B21" s="4"/>
      <c r="C21" s="5"/>
      <c r="D21" s="5"/>
      <c r="E21" s="5"/>
      <c r="F21" s="5"/>
      <c r="G21" s="5"/>
    </row>
    <row r="22" spans="1:7" ht="15.75" customHeight="1" x14ac:dyDescent="0.25">
      <c r="A22" s="2"/>
      <c r="B22" s="2" t="s">
        <v>24</v>
      </c>
      <c r="C22" s="3"/>
      <c r="D22" s="2"/>
      <c r="E22" s="2"/>
      <c r="F22" s="2"/>
      <c r="G22" s="2"/>
    </row>
    <row r="23" spans="1:7" ht="15.75" customHeight="1" x14ac:dyDescent="0.25">
      <c r="A23" s="4"/>
      <c r="B23" s="4" t="s">
        <v>25</v>
      </c>
      <c r="C23" s="5">
        <v>5</v>
      </c>
      <c r="D23" s="5">
        <v>10</v>
      </c>
      <c r="E23" s="5">
        <f t="shared" ref="E23:F23" si="8">C23*$E$1</f>
        <v>15000</v>
      </c>
      <c r="F23" s="5">
        <f t="shared" si="8"/>
        <v>30000</v>
      </c>
      <c r="G23" s="5"/>
    </row>
    <row r="24" spans="1:7" ht="15.75" customHeight="1" x14ac:dyDescent="0.25">
      <c r="A24" s="4"/>
      <c r="B24" s="4" t="s">
        <v>26</v>
      </c>
      <c r="C24" s="5">
        <v>3</v>
      </c>
      <c r="D24" s="5">
        <v>5</v>
      </c>
      <c r="E24" s="5">
        <f t="shared" ref="E24:F24" si="9">C24*$E$1</f>
        <v>9000</v>
      </c>
      <c r="F24" s="5">
        <f t="shared" si="9"/>
        <v>15000</v>
      </c>
      <c r="G24" s="5"/>
    </row>
    <row r="25" spans="1:7" ht="15.75" customHeight="1" x14ac:dyDescent="0.25">
      <c r="A25" s="4"/>
      <c r="B25" s="4" t="s">
        <v>27</v>
      </c>
      <c r="C25" s="5">
        <v>4</v>
      </c>
      <c r="D25" s="5">
        <v>5</v>
      </c>
      <c r="E25" s="5">
        <f t="shared" ref="E25:F25" si="10">C25*$E$1</f>
        <v>12000</v>
      </c>
      <c r="F25" s="5">
        <f t="shared" si="10"/>
        <v>15000</v>
      </c>
      <c r="G25" s="5"/>
    </row>
    <row r="26" spans="1:7" ht="15.75" customHeight="1" x14ac:dyDescent="0.25">
      <c r="A26" s="4"/>
      <c r="B26" s="4"/>
      <c r="C26" s="5"/>
      <c r="D26" s="5"/>
      <c r="E26" s="5"/>
      <c r="F26" s="5"/>
      <c r="G26" s="5"/>
    </row>
    <row r="27" spans="1:7" ht="15.75" customHeight="1" x14ac:dyDescent="0.25">
      <c r="A27" s="2"/>
      <c r="B27" s="2" t="s">
        <v>28</v>
      </c>
      <c r="C27" s="3"/>
      <c r="D27" s="2"/>
      <c r="E27" s="2"/>
      <c r="F27" s="2"/>
      <c r="G27" s="2"/>
    </row>
    <row r="28" spans="1:7" ht="15.75" customHeight="1" x14ac:dyDescent="0.25">
      <c r="A28" s="4"/>
      <c r="B28" s="4" t="s">
        <v>29</v>
      </c>
      <c r="C28" s="5">
        <v>2</v>
      </c>
      <c r="D28" s="5">
        <v>3</v>
      </c>
      <c r="E28" s="5">
        <f t="shared" ref="E28:F28" si="11">C28*$E$1</f>
        <v>6000</v>
      </c>
      <c r="F28" s="5">
        <f t="shared" si="11"/>
        <v>9000</v>
      </c>
      <c r="G28" s="11"/>
    </row>
    <row r="29" spans="1:7" ht="15.75" customHeight="1" x14ac:dyDescent="0.25">
      <c r="A29" s="4"/>
      <c r="B29" s="4" t="s">
        <v>30</v>
      </c>
      <c r="C29" s="5">
        <v>5</v>
      </c>
      <c r="D29" s="5">
        <v>10</v>
      </c>
      <c r="E29" s="5">
        <f t="shared" ref="E29:F29" si="12">C29*$E$1</f>
        <v>15000</v>
      </c>
      <c r="F29" s="5">
        <f t="shared" si="12"/>
        <v>30000</v>
      </c>
      <c r="G29" s="11"/>
    </row>
    <row r="30" spans="1:7" ht="15.75" customHeight="1" x14ac:dyDescent="0.25">
      <c r="A30" s="4"/>
      <c r="B30" s="4"/>
      <c r="C30" s="5"/>
      <c r="D30" s="5"/>
      <c r="E30" s="5"/>
      <c r="F30" s="5"/>
      <c r="G30" s="5"/>
    </row>
    <row r="31" spans="1:7" ht="15.75" customHeight="1" x14ac:dyDescent="0.25">
      <c r="A31" s="2"/>
      <c r="B31" s="2" t="s">
        <v>31</v>
      </c>
      <c r="C31" s="3"/>
      <c r="D31" s="2"/>
      <c r="E31" s="2"/>
      <c r="F31" s="2"/>
      <c r="G31" s="2"/>
    </row>
    <row r="32" spans="1:7" ht="15.75" customHeight="1" x14ac:dyDescent="0.25">
      <c r="A32" s="4"/>
      <c r="B32" s="4" t="s">
        <v>32</v>
      </c>
      <c r="C32" s="5">
        <v>2</v>
      </c>
      <c r="D32" s="5">
        <v>4</v>
      </c>
      <c r="E32" s="5">
        <f t="shared" ref="E32:F32" si="13">C32*$E$1</f>
        <v>6000</v>
      </c>
      <c r="F32" s="5">
        <f t="shared" si="13"/>
        <v>12000</v>
      </c>
      <c r="G32" s="11"/>
    </row>
    <row r="33" spans="1:7" ht="15.75" customHeight="1" x14ac:dyDescent="0.25">
      <c r="A33" s="4"/>
      <c r="B33" s="4"/>
      <c r="C33" s="5"/>
      <c r="D33" s="5"/>
      <c r="E33" s="5"/>
      <c r="F33" s="5"/>
      <c r="G33" s="5"/>
    </row>
    <row r="34" spans="1:7" ht="15.75" customHeight="1" x14ac:dyDescent="0.25">
      <c r="A34" s="2"/>
      <c r="B34" s="2" t="s">
        <v>33</v>
      </c>
      <c r="C34" s="3"/>
      <c r="D34" s="2"/>
      <c r="E34" s="2"/>
      <c r="F34" s="2"/>
      <c r="G34" s="2"/>
    </row>
    <row r="35" spans="1:7" ht="15.75" customHeight="1" x14ac:dyDescent="0.25">
      <c r="A35" s="4"/>
      <c r="B35" s="4" t="s">
        <v>34</v>
      </c>
      <c r="C35" s="5">
        <v>6</v>
      </c>
      <c r="D35" s="5">
        <v>10</v>
      </c>
      <c r="E35" s="5">
        <f t="shared" ref="E35:F35" si="14">C35*$E$1</f>
        <v>18000</v>
      </c>
      <c r="F35" s="5">
        <f t="shared" si="14"/>
        <v>30000</v>
      </c>
      <c r="G35" s="11"/>
    </row>
    <row r="36" spans="1:7" ht="15.75" customHeight="1" x14ac:dyDescent="0.25">
      <c r="A36" s="4"/>
      <c r="B36" s="4" t="s">
        <v>35</v>
      </c>
      <c r="C36" s="5">
        <v>1</v>
      </c>
      <c r="D36" s="5">
        <v>2</v>
      </c>
      <c r="E36" s="5">
        <f t="shared" ref="E36:F36" si="15">C36*$E$1</f>
        <v>3000</v>
      </c>
      <c r="F36" s="5">
        <f t="shared" si="15"/>
        <v>6000</v>
      </c>
      <c r="G36" s="11"/>
    </row>
    <row r="37" spans="1:7" ht="15.75" customHeight="1" x14ac:dyDescent="0.25">
      <c r="A37" s="4"/>
      <c r="B37" s="4"/>
      <c r="C37" s="5"/>
      <c r="D37" s="5"/>
      <c r="E37" s="5"/>
      <c r="F37" s="5"/>
      <c r="G37" s="5"/>
    </row>
    <row r="38" spans="1:7" ht="15" customHeight="1" x14ac:dyDescent="0.25">
      <c r="A38" s="2"/>
      <c r="B38" s="2" t="s">
        <v>36</v>
      </c>
      <c r="C38" s="3"/>
      <c r="D38" s="2"/>
      <c r="E38" s="2"/>
      <c r="F38" s="2"/>
      <c r="G38" s="2"/>
    </row>
    <row r="39" spans="1:7" ht="15" customHeight="1" x14ac:dyDescent="0.25">
      <c r="A39" s="12"/>
      <c r="B39" s="4" t="s">
        <v>37</v>
      </c>
      <c r="C39" s="13">
        <f t="shared" ref="C39:D39" si="16">SUM(C9:C25)*20%</f>
        <v>4.6000000000000005</v>
      </c>
      <c r="D39" s="13">
        <f t="shared" si="16"/>
        <v>7.6000000000000005</v>
      </c>
      <c r="E39" s="5">
        <f t="shared" ref="E39:F39" si="17">C39*$E$1</f>
        <v>13800.000000000002</v>
      </c>
      <c r="F39" s="5">
        <f t="shared" si="17"/>
        <v>22800</v>
      </c>
      <c r="G39" s="11"/>
    </row>
    <row r="40" spans="1:7" ht="15" customHeight="1" x14ac:dyDescent="0.25">
      <c r="A40" s="12"/>
      <c r="B40" s="4"/>
      <c r="C40" s="13"/>
      <c r="D40" s="13"/>
      <c r="E40" s="5"/>
      <c r="F40" s="5"/>
      <c r="G40" s="11"/>
    </row>
    <row r="41" spans="1:7" ht="15.75" customHeight="1" x14ac:dyDescent="0.25">
      <c r="A41" s="4"/>
      <c r="B41" s="4"/>
      <c r="C41" s="5"/>
      <c r="D41" s="5"/>
      <c r="E41" s="5"/>
      <c r="F41" s="5"/>
      <c r="G41" s="5"/>
    </row>
    <row r="42" spans="1:7" ht="15.75" customHeight="1" x14ac:dyDescent="0.25">
      <c r="A42" s="4"/>
      <c r="B42" s="14" t="s">
        <v>38</v>
      </c>
      <c r="C42" s="15">
        <f t="shared" ref="C42:F42" si="18">SUM(C6:C39)</f>
        <v>46.6</v>
      </c>
      <c r="D42" s="16">
        <f t="shared" si="18"/>
        <v>79.599999999999994</v>
      </c>
      <c r="E42" s="16">
        <f t="shared" si="18"/>
        <v>139800</v>
      </c>
      <c r="F42" s="16">
        <f t="shared" si="18"/>
        <v>238800</v>
      </c>
    </row>
    <row r="43" spans="1:7" ht="15.75" customHeight="1" x14ac:dyDescent="0.25"/>
    <row r="44" spans="1:7" ht="15.75" customHeight="1" x14ac:dyDescent="0.25"/>
    <row r="45" spans="1:7" ht="15.75" customHeight="1" x14ac:dyDescent="0.25">
      <c r="A45" s="6"/>
      <c r="B45" s="6" t="s">
        <v>39</v>
      </c>
      <c r="C45" s="7"/>
      <c r="D45" s="6"/>
      <c r="E45" s="6"/>
      <c r="F45" s="6"/>
      <c r="G45" s="6"/>
    </row>
    <row r="46" spans="1:7" ht="15.75" customHeight="1" x14ac:dyDescent="0.25">
      <c r="A46" s="4"/>
      <c r="B46" s="4"/>
      <c r="C46" s="5"/>
      <c r="D46" s="5"/>
      <c r="E46" s="5"/>
      <c r="F46" s="5"/>
      <c r="G46" s="5"/>
    </row>
    <row r="47" spans="1:7" ht="15.75" customHeight="1" x14ac:dyDescent="0.25">
      <c r="A47" s="2"/>
      <c r="B47" s="2" t="s">
        <v>40</v>
      </c>
      <c r="C47" s="3"/>
      <c r="D47" s="2"/>
      <c r="E47" s="2"/>
      <c r="F47" s="2"/>
      <c r="G47" s="2"/>
    </row>
    <row r="48" spans="1:7" ht="24" customHeight="1" x14ac:dyDescent="0.25">
      <c r="A48" s="12"/>
      <c r="B48" s="9" t="s">
        <v>41</v>
      </c>
      <c r="C48" s="5">
        <v>2</v>
      </c>
      <c r="D48" s="5">
        <v>2</v>
      </c>
      <c r="E48" s="5">
        <v>5000</v>
      </c>
      <c r="F48" s="5">
        <v>5000</v>
      </c>
      <c r="G48" s="11" t="s">
        <v>42</v>
      </c>
    </row>
    <row r="49" spans="1:7" ht="15.75" customHeight="1" x14ac:dyDescent="0.25">
      <c r="A49" s="12"/>
      <c r="B49" s="9" t="s">
        <v>43</v>
      </c>
      <c r="C49" s="5">
        <v>2</v>
      </c>
      <c r="D49" s="5">
        <v>2</v>
      </c>
      <c r="E49" s="5">
        <v>5000</v>
      </c>
      <c r="F49" s="5">
        <v>5000</v>
      </c>
      <c r="G49" s="17"/>
    </row>
    <row r="50" spans="1:7" ht="15.75" customHeight="1" x14ac:dyDescent="0.25">
      <c r="A50" s="12"/>
      <c r="B50" s="18" t="s">
        <v>44</v>
      </c>
      <c r="C50" s="5">
        <v>12</v>
      </c>
      <c r="D50" s="5">
        <v>25</v>
      </c>
      <c r="E50" s="5">
        <v>25000</v>
      </c>
      <c r="F50" s="5">
        <v>55000</v>
      </c>
      <c r="G50" s="17"/>
    </row>
    <row r="51" spans="1:7" ht="15.75" customHeight="1" x14ac:dyDescent="0.25">
      <c r="A51" s="12"/>
      <c r="B51" s="9" t="s">
        <v>45</v>
      </c>
      <c r="C51" s="5">
        <v>12</v>
      </c>
      <c r="D51" s="5">
        <v>25</v>
      </c>
      <c r="E51" s="5">
        <v>25000</v>
      </c>
      <c r="F51" s="5">
        <v>55000</v>
      </c>
      <c r="G51" s="17"/>
    </row>
    <row r="52" spans="1:7" ht="15.75" customHeight="1" x14ac:dyDescent="0.25">
      <c r="A52" s="4"/>
      <c r="B52" s="4"/>
      <c r="C52" s="5"/>
      <c r="D52" s="5"/>
      <c r="E52" s="5"/>
      <c r="F52" s="5"/>
      <c r="G52" s="5"/>
    </row>
    <row r="53" spans="1:7" ht="15.75" customHeight="1" x14ac:dyDescent="0.25">
      <c r="A53" s="2"/>
      <c r="B53" s="2" t="s">
        <v>46</v>
      </c>
      <c r="C53" s="3"/>
      <c r="D53" s="2"/>
      <c r="E53" s="2"/>
      <c r="F53" s="2"/>
      <c r="G53" s="2"/>
    </row>
    <row r="54" spans="1:7" ht="15.75" customHeight="1" x14ac:dyDescent="0.25">
      <c r="A54" s="4"/>
      <c r="B54" s="4" t="s">
        <v>47</v>
      </c>
      <c r="C54" s="5">
        <v>5</v>
      </c>
      <c r="D54" s="5">
        <v>10</v>
      </c>
      <c r="E54" s="5">
        <f t="shared" ref="E54:F54" si="19">C54*$E$1</f>
        <v>15000</v>
      </c>
      <c r="F54" s="5">
        <f t="shared" si="19"/>
        <v>30000</v>
      </c>
      <c r="G54" s="11"/>
    </row>
    <row r="55" spans="1:7" ht="15.75" customHeight="1" x14ac:dyDescent="0.25">
      <c r="A55" s="4"/>
      <c r="B55" s="4"/>
      <c r="C55" s="5"/>
      <c r="D55" s="5"/>
      <c r="E55" s="5"/>
      <c r="F55" s="5"/>
      <c r="G55" s="5"/>
    </row>
    <row r="56" spans="1:7" ht="15.75" customHeight="1" x14ac:dyDescent="0.25">
      <c r="A56" s="2"/>
      <c r="B56" s="2" t="s">
        <v>48</v>
      </c>
      <c r="C56" s="3"/>
      <c r="D56" s="2"/>
      <c r="E56" s="2"/>
      <c r="F56" s="2"/>
      <c r="G56" s="2"/>
    </row>
    <row r="57" spans="1:7" ht="105" customHeight="1" x14ac:dyDescent="0.25">
      <c r="A57" s="4"/>
      <c r="B57" s="4" t="s">
        <v>49</v>
      </c>
      <c r="C57" s="5">
        <v>3</v>
      </c>
      <c r="D57" s="5">
        <v>3</v>
      </c>
      <c r="E57" s="5">
        <f t="shared" ref="E57:F57" si="20">C57*$E$1</f>
        <v>9000</v>
      </c>
      <c r="F57" s="5">
        <f t="shared" si="20"/>
        <v>9000</v>
      </c>
      <c r="G57" s="11" t="s">
        <v>50</v>
      </c>
    </row>
    <row r="58" spans="1:7" ht="15.75" customHeight="1" x14ac:dyDescent="0.25">
      <c r="A58" s="4"/>
      <c r="B58" s="4" t="s">
        <v>51</v>
      </c>
      <c r="C58" s="5">
        <v>1</v>
      </c>
      <c r="D58" s="5">
        <v>1</v>
      </c>
      <c r="E58" s="5">
        <f t="shared" ref="E58:F58" si="21">C58*$E$1</f>
        <v>3000</v>
      </c>
      <c r="F58" s="5">
        <f t="shared" si="21"/>
        <v>3000</v>
      </c>
      <c r="G58" s="11"/>
    </row>
    <row r="59" spans="1:7" ht="15.75" customHeight="1" x14ac:dyDescent="0.25">
      <c r="A59" s="4"/>
      <c r="B59" s="4" t="s">
        <v>52</v>
      </c>
      <c r="C59" s="5">
        <v>1</v>
      </c>
      <c r="D59" s="5">
        <v>1</v>
      </c>
      <c r="E59" s="5">
        <f t="shared" ref="E59:F59" si="22">C59*$E$1</f>
        <v>3000</v>
      </c>
      <c r="F59" s="5">
        <f t="shared" si="22"/>
        <v>3000</v>
      </c>
      <c r="G59" s="11"/>
    </row>
    <row r="60" spans="1:7" ht="15.75" customHeight="1" x14ac:dyDescent="0.25">
      <c r="A60" s="4"/>
      <c r="B60" s="4"/>
      <c r="C60" s="5"/>
      <c r="D60" s="5"/>
      <c r="E60" s="5"/>
      <c r="F60" s="5"/>
      <c r="G60" s="11"/>
    </row>
    <row r="61" spans="1:7" ht="15.75" customHeight="1" x14ac:dyDescent="0.25">
      <c r="A61" s="2"/>
      <c r="B61" s="2" t="s">
        <v>53</v>
      </c>
      <c r="C61" s="3"/>
      <c r="D61" s="2"/>
      <c r="E61" s="2"/>
      <c r="F61" s="2"/>
      <c r="G61" s="2"/>
    </row>
    <row r="62" spans="1:7" ht="15.75" customHeight="1" x14ac:dyDescent="0.25">
      <c r="A62" s="4"/>
      <c r="B62" s="4" t="s">
        <v>54</v>
      </c>
      <c r="C62" s="5">
        <v>3</v>
      </c>
      <c r="D62" s="5">
        <v>5</v>
      </c>
      <c r="E62" s="5">
        <f t="shared" ref="E62:F62" si="23">C62*$E$1</f>
        <v>9000</v>
      </c>
      <c r="F62" s="5">
        <f t="shared" si="23"/>
        <v>15000</v>
      </c>
      <c r="G62" s="11"/>
    </row>
    <row r="63" spans="1:7" ht="15.75" customHeight="1" x14ac:dyDescent="0.25">
      <c r="A63" s="4"/>
      <c r="B63" s="4" t="s">
        <v>55</v>
      </c>
      <c r="C63" s="5">
        <v>16</v>
      </c>
      <c r="D63" s="5">
        <v>32</v>
      </c>
      <c r="E63" s="5">
        <f t="shared" ref="E63:F63" si="24">C63*$E$1</f>
        <v>48000</v>
      </c>
      <c r="F63" s="5">
        <f t="shared" si="24"/>
        <v>96000</v>
      </c>
      <c r="G63" s="11"/>
    </row>
    <row r="64" spans="1:7" ht="15.75" customHeight="1" x14ac:dyDescent="0.25">
      <c r="A64" s="4"/>
      <c r="B64" s="4"/>
      <c r="C64" s="5"/>
      <c r="D64" s="5"/>
      <c r="E64" s="5"/>
      <c r="F64" s="5"/>
      <c r="G64" s="11"/>
    </row>
    <row r="65" spans="1:7" ht="15.75" customHeight="1" x14ac:dyDescent="0.25">
      <c r="A65" s="4"/>
      <c r="B65" s="4"/>
      <c r="C65" s="5"/>
      <c r="D65" s="5"/>
      <c r="E65" s="5"/>
      <c r="F65" s="5"/>
      <c r="G65" s="11"/>
    </row>
    <row r="66" spans="1:7" ht="15.75" customHeight="1" x14ac:dyDescent="0.25">
      <c r="A66" s="2"/>
      <c r="B66" s="2" t="s">
        <v>36</v>
      </c>
      <c r="C66" s="3"/>
      <c r="D66" s="2"/>
      <c r="E66" s="2"/>
      <c r="F66" s="2"/>
      <c r="G66" s="2"/>
    </row>
    <row r="67" spans="1:7" ht="15.75" customHeight="1" x14ac:dyDescent="0.25">
      <c r="A67" s="12"/>
      <c r="B67" s="4" t="s">
        <v>37</v>
      </c>
      <c r="C67" s="13">
        <f t="shared" ref="C67:D67" si="25">SUM(C57:C65)*20%</f>
        <v>4.8000000000000007</v>
      </c>
      <c r="D67" s="13">
        <f t="shared" si="25"/>
        <v>8.4</v>
      </c>
      <c r="E67" s="5">
        <f t="shared" ref="E67:F67" si="26">C67*$E$1</f>
        <v>14400.000000000002</v>
      </c>
      <c r="F67" s="5">
        <f t="shared" si="26"/>
        <v>25200</v>
      </c>
      <c r="G67" s="11"/>
    </row>
    <row r="68" spans="1:7" ht="15.75" customHeight="1" x14ac:dyDescent="0.25">
      <c r="A68" s="12"/>
      <c r="B68" s="4"/>
      <c r="C68" s="13"/>
      <c r="D68" s="13"/>
      <c r="E68" s="5"/>
      <c r="F68" s="5"/>
      <c r="G68" s="11"/>
    </row>
    <row r="69" spans="1:7" ht="15.75" customHeight="1" x14ac:dyDescent="0.25">
      <c r="A69" s="4"/>
      <c r="B69" s="4"/>
      <c r="C69" s="5"/>
      <c r="D69" s="5"/>
      <c r="E69" s="5"/>
      <c r="F69" s="5"/>
      <c r="G69" s="5"/>
    </row>
    <row r="70" spans="1:7" ht="15.75" customHeight="1" x14ac:dyDescent="0.25">
      <c r="A70" s="4"/>
      <c r="B70" s="14" t="s">
        <v>38</v>
      </c>
      <c r="C70" s="15">
        <f t="shared" ref="C70:F70" si="27">SUM(C47:C67)</f>
        <v>61.8</v>
      </c>
      <c r="D70" s="16">
        <f t="shared" si="27"/>
        <v>114.4</v>
      </c>
      <c r="E70" s="16">
        <f t="shared" si="27"/>
        <v>161400</v>
      </c>
      <c r="F70" s="16">
        <f t="shared" si="27"/>
        <v>301200</v>
      </c>
    </row>
    <row r="71" spans="1:7" ht="15.75" customHeight="1" x14ac:dyDescent="0.25"/>
    <row r="72" spans="1:7" ht="15.75" customHeight="1" x14ac:dyDescent="0.25">
      <c r="A72" s="6"/>
      <c r="B72" s="6" t="s">
        <v>56</v>
      </c>
      <c r="C72" s="7"/>
      <c r="D72" s="6"/>
      <c r="E72" s="6"/>
      <c r="F72" s="6"/>
      <c r="G72" s="6"/>
    </row>
    <row r="73" spans="1:7" ht="15.75" customHeight="1" x14ac:dyDescent="0.25">
      <c r="A73" s="4"/>
      <c r="B73" s="4"/>
      <c r="C73" s="5"/>
      <c r="D73" s="5"/>
      <c r="E73" s="5"/>
      <c r="F73" s="5"/>
      <c r="G73" s="5"/>
    </row>
    <row r="74" spans="1:7" ht="15.75" customHeight="1" x14ac:dyDescent="0.25">
      <c r="A74" s="2"/>
      <c r="B74" s="2" t="s">
        <v>57</v>
      </c>
      <c r="C74" s="3"/>
      <c r="D74" s="2"/>
      <c r="E74" s="2"/>
      <c r="F74" s="2"/>
      <c r="G74" s="2"/>
    </row>
    <row r="75" spans="1:7" ht="15.75" customHeight="1" x14ac:dyDescent="0.25">
      <c r="A75" s="4"/>
      <c r="B75" s="4" t="s">
        <v>58</v>
      </c>
      <c r="C75" s="5">
        <v>3</v>
      </c>
      <c r="D75" s="5">
        <v>5</v>
      </c>
      <c r="E75" s="5">
        <f t="shared" ref="E75:F75" si="28">C75*$E$1</f>
        <v>9000</v>
      </c>
      <c r="F75" s="5">
        <f t="shared" si="28"/>
        <v>15000</v>
      </c>
      <c r="G75" s="11"/>
    </row>
    <row r="76" spans="1:7" ht="15.75" customHeight="1" x14ac:dyDescent="0.25">
      <c r="A76" s="4"/>
      <c r="B76" s="4" t="s">
        <v>59</v>
      </c>
      <c r="C76" s="5">
        <v>3</v>
      </c>
      <c r="D76" s="5">
        <v>5</v>
      </c>
      <c r="E76" s="5">
        <f t="shared" ref="E76:F76" si="29">C76*$E$1</f>
        <v>9000</v>
      </c>
      <c r="F76" s="5">
        <f t="shared" si="29"/>
        <v>15000</v>
      </c>
      <c r="G76" s="11"/>
    </row>
    <row r="77" spans="1:7" ht="15.75" customHeight="1" x14ac:dyDescent="0.25">
      <c r="A77" s="4"/>
      <c r="B77" s="4" t="s">
        <v>60</v>
      </c>
      <c r="C77" s="5">
        <v>16</v>
      </c>
      <c r="D77" s="5">
        <v>32</v>
      </c>
      <c r="E77" s="5">
        <f t="shared" ref="E77:F77" si="30">C77*$E$1</f>
        <v>48000</v>
      </c>
      <c r="F77" s="5">
        <f t="shared" si="30"/>
        <v>96000</v>
      </c>
      <c r="G77" s="11"/>
    </row>
    <row r="78" spans="1:7" ht="15.75" customHeight="1" x14ac:dyDescent="0.25">
      <c r="A78" s="4"/>
      <c r="B78" s="4" t="s">
        <v>61</v>
      </c>
      <c r="C78" s="5">
        <v>16</v>
      </c>
      <c r="D78" s="5">
        <v>32</v>
      </c>
      <c r="E78" s="5">
        <f t="shared" ref="E78:F78" si="31">C78*$E$1</f>
        <v>48000</v>
      </c>
      <c r="F78" s="5">
        <f t="shared" si="31"/>
        <v>96000</v>
      </c>
      <c r="G78" s="11"/>
    </row>
    <row r="79" spans="1:7" ht="15.75" customHeight="1" x14ac:dyDescent="0.25">
      <c r="A79" s="4"/>
      <c r="B79" s="4"/>
      <c r="C79" s="5"/>
      <c r="D79" s="5"/>
      <c r="E79" s="5"/>
      <c r="F79" s="5"/>
      <c r="G79" s="5"/>
    </row>
    <row r="80" spans="1:7" ht="15.75" customHeight="1" x14ac:dyDescent="0.25">
      <c r="A80" s="2"/>
      <c r="B80" s="2" t="s">
        <v>36</v>
      </c>
      <c r="C80" s="3"/>
      <c r="D80" s="2"/>
      <c r="E80" s="2"/>
      <c r="F80" s="2"/>
      <c r="G80" s="2"/>
    </row>
    <row r="81" spans="1:7" ht="15.75" customHeight="1" x14ac:dyDescent="0.25">
      <c r="A81" s="12"/>
      <c r="B81" s="4" t="s">
        <v>37</v>
      </c>
      <c r="C81" s="13">
        <f t="shared" ref="C81:D81" si="32">SUM(C74:C79)*20%</f>
        <v>7.6000000000000005</v>
      </c>
      <c r="D81" s="13">
        <f t="shared" si="32"/>
        <v>14.8</v>
      </c>
      <c r="E81" s="5">
        <f t="shared" ref="E81:F81" si="33">C81*$E$1</f>
        <v>22800</v>
      </c>
      <c r="F81" s="5">
        <f t="shared" si="33"/>
        <v>44400</v>
      </c>
      <c r="G81" s="11"/>
    </row>
    <row r="82" spans="1:7" ht="15.75" customHeight="1" x14ac:dyDescent="0.25">
      <c r="A82" s="12"/>
      <c r="B82" s="4"/>
      <c r="C82" s="13"/>
      <c r="D82" s="13"/>
      <c r="E82" s="5"/>
      <c r="F82" s="5"/>
      <c r="G82" s="11"/>
    </row>
    <row r="83" spans="1:7" ht="15.75" customHeight="1" x14ac:dyDescent="0.25">
      <c r="A83" s="4"/>
      <c r="B83" s="4"/>
      <c r="C83" s="5"/>
      <c r="D83" s="5"/>
      <c r="E83" s="5"/>
      <c r="F83" s="5"/>
      <c r="G83" s="5"/>
    </row>
    <row r="84" spans="1:7" ht="15.75" customHeight="1" x14ac:dyDescent="0.25">
      <c r="A84" s="4"/>
      <c r="B84" s="14" t="s">
        <v>38</v>
      </c>
      <c r="C84" s="15">
        <f t="shared" ref="C84:F84" si="34">SUM(C74:C81)</f>
        <v>45.6</v>
      </c>
      <c r="D84" s="15">
        <f t="shared" si="34"/>
        <v>88.8</v>
      </c>
      <c r="E84" s="16">
        <f t="shared" si="34"/>
        <v>136800</v>
      </c>
      <c r="F84" s="16">
        <f t="shared" si="34"/>
        <v>266400</v>
      </c>
    </row>
    <row r="85" spans="1:7" ht="15.75" customHeight="1" x14ac:dyDescent="0.25"/>
    <row r="86" spans="1:7" ht="15.75" customHeight="1" x14ac:dyDescent="0.25"/>
    <row r="87" spans="1:7" ht="15.75" customHeight="1" x14ac:dyDescent="0.25">
      <c r="A87" s="6"/>
      <c r="B87" s="6" t="s">
        <v>62</v>
      </c>
      <c r="C87" s="7"/>
      <c r="D87" s="6"/>
      <c r="E87" s="6"/>
      <c r="F87" s="6"/>
      <c r="G87" s="6"/>
    </row>
    <row r="88" spans="1:7" ht="15.75" customHeight="1" x14ac:dyDescent="0.25">
      <c r="A88" s="4"/>
      <c r="B88" s="4"/>
      <c r="C88" s="5"/>
      <c r="D88" s="5"/>
      <c r="E88" s="5"/>
      <c r="F88" s="5"/>
      <c r="G88" s="5"/>
    </row>
    <row r="89" spans="1:7" ht="15.75" customHeight="1" x14ac:dyDescent="0.25">
      <c r="A89" s="12"/>
      <c r="B89" s="4" t="s">
        <v>9</v>
      </c>
      <c r="C89" s="13">
        <f t="shared" ref="C89:F89" si="35">C42</f>
        <v>46.6</v>
      </c>
      <c r="D89" s="13">
        <f t="shared" si="35"/>
        <v>79.599999999999994</v>
      </c>
      <c r="E89" s="5">
        <f t="shared" si="35"/>
        <v>139800</v>
      </c>
      <c r="F89" s="5">
        <f t="shared" si="35"/>
        <v>238800</v>
      </c>
      <c r="G89" s="11"/>
    </row>
    <row r="90" spans="1:7" ht="15.75" customHeight="1" x14ac:dyDescent="0.25">
      <c r="A90" s="12"/>
      <c r="B90" s="4" t="s">
        <v>39</v>
      </c>
      <c r="C90" s="13">
        <f t="shared" ref="C90:F90" si="36">C70</f>
        <v>61.8</v>
      </c>
      <c r="D90" s="13">
        <f t="shared" si="36"/>
        <v>114.4</v>
      </c>
      <c r="E90" s="5">
        <f t="shared" si="36"/>
        <v>161400</v>
      </c>
      <c r="F90" s="5">
        <f t="shared" si="36"/>
        <v>301200</v>
      </c>
      <c r="G90" s="11"/>
    </row>
    <row r="91" spans="1:7" ht="15.75" customHeight="1" x14ac:dyDescent="0.25">
      <c r="A91" s="12"/>
      <c r="B91" s="4" t="s">
        <v>56</v>
      </c>
      <c r="C91" s="13">
        <f t="shared" ref="C91:F91" si="37">C84</f>
        <v>45.6</v>
      </c>
      <c r="D91" s="13">
        <f t="shared" si="37"/>
        <v>88.8</v>
      </c>
      <c r="E91" s="5">
        <f t="shared" si="37"/>
        <v>136800</v>
      </c>
      <c r="F91" s="5">
        <f t="shared" si="37"/>
        <v>266400</v>
      </c>
      <c r="G91" s="11"/>
    </row>
    <row r="92" spans="1:7" ht="15.75" customHeight="1" x14ac:dyDescent="0.25">
      <c r="A92" s="4"/>
      <c r="B92" s="4"/>
      <c r="C92" s="5"/>
      <c r="D92" s="5"/>
      <c r="E92" s="5"/>
      <c r="F92" s="5"/>
      <c r="G92" s="11"/>
    </row>
    <row r="93" spans="1:7" ht="15.75" customHeight="1" x14ac:dyDescent="0.25">
      <c r="A93" s="4"/>
      <c r="B93" s="14" t="s">
        <v>38</v>
      </c>
      <c r="C93" s="15">
        <f t="shared" ref="C93:F93" si="38">SUM(C89:C92)</f>
        <v>154</v>
      </c>
      <c r="D93" s="15">
        <f t="shared" si="38"/>
        <v>282.8</v>
      </c>
      <c r="E93" s="16">
        <f t="shared" si="38"/>
        <v>438000</v>
      </c>
      <c r="F93" s="16">
        <f t="shared" si="38"/>
        <v>806400</v>
      </c>
    </row>
    <row r="94" spans="1:7" ht="15.75" customHeight="1" x14ac:dyDescent="0.25"/>
    <row r="95" spans="1:7" ht="15.75" customHeight="1" x14ac:dyDescent="0.25"/>
    <row r="96" spans="1:7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spans="2:2" ht="15.75" customHeight="1" x14ac:dyDescent="0.25"/>
    <row r="130" spans="2:2" ht="15.75" customHeight="1" x14ac:dyDescent="0.25"/>
    <row r="131" spans="2:2" ht="15.75" customHeight="1" x14ac:dyDescent="0.25"/>
    <row r="132" spans="2:2" ht="15.75" customHeight="1" x14ac:dyDescent="0.25"/>
    <row r="133" spans="2:2" ht="15.75" customHeight="1" x14ac:dyDescent="0.25"/>
    <row r="134" spans="2:2" ht="15.75" customHeight="1" x14ac:dyDescent="0.25"/>
    <row r="135" spans="2:2" ht="15.75" customHeight="1" x14ac:dyDescent="0.25"/>
    <row r="136" spans="2:2" ht="15.75" customHeight="1" x14ac:dyDescent="0.25"/>
    <row r="137" spans="2:2" ht="15.75" customHeight="1" x14ac:dyDescent="0.25"/>
    <row r="138" spans="2:2" ht="15.75" customHeight="1" x14ac:dyDescent="0.25"/>
    <row r="139" spans="2:2" ht="15.75" customHeight="1" x14ac:dyDescent="0.25"/>
    <row r="140" spans="2:2" ht="15.75" customHeight="1" x14ac:dyDescent="0.25"/>
    <row r="141" spans="2:2" ht="15.75" customHeight="1" x14ac:dyDescent="0.25">
      <c r="B141" s="19" t="s">
        <v>63</v>
      </c>
    </row>
    <row r="142" spans="2:2" ht="15.75" customHeight="1" x14ac:dyDescent="0.25">
      <c r="B142" s="20" t="s">
        <v>64</v>
      </c>
    </row>
    <row r="143" spans="2:2" ht="15.75" customHeight="1" x14ac:dyDescent="0.25"/>
    <row r="144" spans="2:2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spans="2:2" ht="15.75" customHeight="1" x14ac:dyDescent="0.25"/>
    <row r="242" spans="2:2" ht="15.75" customHeight="1" x14ac:dyDescent="0.25"/>
    <row r="243" spans="2:2" ht="15.75" customHeight="1" x14ac:dyDescent="0.25"/>
    <row r="244" spans="2:2" ht="15.75" customHeight="1" x14ac:dyDescent="0.25"/>
    <row r="245" spans="2:2" ht="15.75" customHeight="1" x14ac:dyDescent="0.25"/>
    <row r="246" spans="2:2" ht="15.75" customHeight="1" x14ac:dyDescent="0.25"/>
    <row r="247" spans="2:2" ht="15.75" customHeight="1" x14ac:dyDescent="0.25"/>
    <row r="248" spans="2:2" ht="15.75" customHeight="1" x14ac:dyDescent="0.25"/>
    <row r="249" spans="2:2" ht="15.75" customHeight="1" x14ac:dyDescent="0.25"/>
    <row r="250" spans="2:2" ht="15.75" customHeight="1" x14ac:dyDescent="0.25"/>
    <row r="251" spans="2:2" ht="15.75" customHeight="1" x14ac:dyDescent="0.25"/>
    <row r="252" spans="2:2" ht="15.75" customHeight="1" x14ac:dyDescent="0.25"/>
    <row r="253" spans="2:2" ht="15.75" customHeight="1" x14ac:dyDescent="0.25">
      <c r="B253" s="19" t="s">
        <v>63</v>
      </c>
    </row>
    <row r="254" spans="2:2" ht="15.75" customHeight="1" x14ac:dyDescent="0.25">
      <c r="B254" s="20" t="s">
        <v>64</v>
      </c>
    </row>
    <row r="255" spans="2:2" ht="15.75" customHeight="1" x14ac:dyDescent="0.25"/>
    <row r="256" spans="2:2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Nikolay Sementsov</cp:lastModifiedBy>
  <dcterms:modified xsi:type="dcterms:W3CDTF">2025-12-14T05:15:25Z</dcterms:modified>
</cp:coreProperties>
</file>